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2\Desktop\"/>
    </mc:Choice>
  </mc:AlternateContent>
  <bookViews>
    <workbookView xWindow="-105" yWindow="-105" windowWidth="23250" windowHeight="1245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E9" i="1" l="1"/>
  <c r="E60" i="1" l="1"/>
  <c r="C20" i="1"/>
  <c r="C9" i="1" l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I65" i="1" s="1"/>
  <c r="D65" i="1"/>
  <c r="J65" i="1" s="1"/>
  <c r="C65" i="1"/>
  <c r="F62" i="1"/>
  <c r="E62" i="1"/>
  <c r="D62" i="1"/>
  <c r="C62" i="1"/>
  <c r="F59" i="1"/>
  <c r="E59" i="1"/>
  <c r="D59" i="1"/>
  <c r="J59" i="1" s="1"/>
  <c r="C59" i="1"/>
  <c r="F56" i="1"/>
  <c r="E56" i="1"/>
  <c r="I56" i="1" s="1"/>
  <c r="D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 s="1"/>
  <c r="C47" i="1"/>
  <c r="F44" i="1"/>
  <c r="E44" i="1"/>
  <c r="D44" i="1"/>
  <c r="J44" i="1" s="1"/>
  <c r="C44" i="1"/>
  <c r="D41" i="1"/>
  <c r="E41" i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J14" i="1" s="1"/>
  <c r="E14" i="1"/>
  <c r="D14" i="1"/>
  <c r="C14" i="1"/>
  <c r="J13" i="1"/>
  <c r="I13" i="1"/>
  <c r="J12" i="1"/>
  <c r="I12" i="1"/>
  <c r="J11" i="1"/>
  <c r="I11" i="1"/>
  <c r="J27" i="1"/>
  <c r="D25" i="1"/>
  <c r="J25" i="1" s="1"/>
  <c r="I62" i="1" l="1"/>
  <c r="F34" i="1"/>
  <c r="H70" i="1"/>
  <c r="J56" i="1"/>
  <c r="I53" i="1"/>
  <c r="G70" i="1"/>
  <c r="D34" i="1"/>
  <c r="D36" i="1" s="1"/>
  <c r="D6" i="1" s="1"/>
  <c r="F36" i="1"/>
  <c r="F6" i="1" s="1"/>
  <c r="J10" i="1"/>
  <c r="I41" i="1"/>
  <c r="F70" i="1"/>
  <c r="J62" i="1"/>
  <c r="I44" i="1"/>
  <c r="J41" i="1"/>
  <c r="I47" i="1"/>
  <c r="I59" i="1"/>
  <c r="I50" i="1"/>
  <c r="C70" i="1"/>
  <c r="I27" i="1"/>
  <c r="E34" i="1"/>
  <c r="E36" i="1" s="1"/>
  <c r="E6" i="1" s="1"/>
  <c r="I14" i="1"/>
  <c r="C25" i="1"/>
  <c r="I25" i="1" s="1"/>
  <c r="I10" i="1"/>
  <c r="D70" i="1"/>
  <c r="E70" i="1"/>
  <c r="J34" i="1" l="1"/>
  <c r="J36" i="1" s="1"/>
  <c r="J6" i="1" s="1"/>
  <c r="J70" i="1"/>
  <c r="C34" i="1"/>
  <c r="C37" i="1" s="1"/>
  <c r="I70" i="1"/>
  <c r="C36" i="1" l="1"/>
  <c r="C6" i="1" s="1"/>
  <c r="I34" i="1"/>
  <c r="I36" i="1" s="1"/>
  <c r="I37" i="1" l="1"/>
  <c r="I6" i="1" s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<sst xmlns="http://schemas.openxmlformats.org/spreadsheetml/2006/main" count="418" uniqueCount="384">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</sst>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6" workbookViewId="0">
      <selection activeCell="F41" sqref="F41"/>
    </sheetView>
  </sheetViews>
  <sheetFormatPr defaultColWidth="9.140625"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69" sqref="C69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6618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Сопот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45657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f>C15+C20+C23+C28+C11</f>
        <v>1329284</v>
      </c>
      <c r="D9" s="139"/>
      <c r="E9" s="138">
        <f>E11+E17+E20+E24+E26+E30+E31+E33+E13</f>
        <v>3070164</v>
      </c>
      <c r="F9" s="140"/>
      <c r="G9" s="78">
        <v>0</v>
      </c>
      <c r="H9" s="79">
        <v>0</v>
      </c>
      <c r="I9" s="43">
        <f>+C9+E9</f>
        <v>4399448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808007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808007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784007</v>
      </c>
      <c r="F11" s="17"/>
      <c r="G11" s="149">
        <v>0</v>
      </c>
      <c r="H11" s="150">
        <v>0</v>
      </c>
      <c r="I11" s="21">
        <f t="shared" si="0"/>
        <v>784007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452681</v>
      </c>
      <c r="F12" s="17"/>
      <c r="G12" s="149">
        <v>0</v>
      </c>
      <c r="H12" s="150">
        <v>0</v>
      </c>
      <c r="I12" s="21">
        <f t="shared" si="0"/>
        <v>452681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v>24000</v>
      </c>
      <c r="F13" s="17"/>
      <c r="G13" s="149">
        <v>0</v>
      </c>
      <c r="H13" s="150">
        <v>0</v>
      </c>
      <c r="I13" s="25">
        <f t="shared" si="0"/>
        <v>24000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1033172</v>
      </c>
      <c r="D14" s="13">
        <f>+D15+D17+D18+D19+D16</f>
        <v>0</v>
      </c>
      <c r="E14" s="12">
        <f>+E15+E17+E18+E19+E16</f>
        <v>30000</v>
      </c>
      <c r="F14" s="14">
        <f>+F15+F17+F18+F19+F16</f>
        <v>0</v>
      </c>
      <c r="G14" s="72">
        <v>0</v>
      </c>
      <c r="H14" s="73">
        <v>0</v>
      </c>
      <c r="I14" s="12">
        <f t="shared" si="0"/>
        <v>1063172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1033172</v>
      </c>
      <c r="D15" s="17"/>
      <c r="E15" s="16"/>
      <c r="F15" s="17"/>
      <c r="G15" s="149">
        <v>0</v>
      </c>
      <c r="H15" s="150">
        <v>0</v>
      </c>
      <c r="I15" s="18">
        <f t="shared" si="0"/>
        <v>1033172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30000</v>
      </c>
      <c r="F17" s="17"/>
      <c r="G17" s="149">
        <v>0</v>
      </c>
      <c r="H17" s="150">
        <v>0</v>
      </c>
      <c r="I17" s="21">
        <f t="shared" si="0"/>
        <v>30000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f>8821</f>
        <v>8821</v>
      </c>
      <c r="D20" s="17"/>
      <c r="E20" s="16">
        <v>2181546</v>
      </c>
      <c r="F20" s="17"/>
      <c r="G20" s="149">
        <v>0</v>
      </c>
      <c r="H20" s="150">
        <v>0</v>
      </c>
      <c r="I20" s="12">
        <f t="shared" si="0"/>
        <v>2190367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142995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142995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144296</v>
      </c>
      <c r="D25" s="13">
        <f>+D26+D27+D33</f>
        <v>0</v>
      </c>
      <c r="E25" s="12">
        <f>+E26+E27+E33</f>
        <v>50611</v>
      </c>
      <c r="F25" s="14">
        <f>+F26+F27+F33</f>
        <v>0</v>
      </c>
      <c r="G25" s="72">
        <v>0</v>
      </c>
      <c r="H25" s="73">
        <v>0</v>
      </c>
      <c r="I25" s="12">
        <f t="shared" si="0"/>
        <v>194907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144296</v>
      </c>
      <c r="D27" s="13">
        <f>+D28+D29+D30+D31+D32</f>
        <v>0</v>
      </c>
      <c r="E27" s="12">
        <f>+E28+E29+E30+E31+E32</f>
        <v>40411</v>
      </c>
      <c r="F27" s="14">
        <f>+F28+F29+F30+F31+F32</f>
        <v>0</v>
      </c>
      <c r="G27" s="72">
        <v>0</v>
      </c>
      <c r="H27" s="73">
        <v>0</v>
      </c>
      <c r="I27" s="12">
        <f t="shared" si="0"/>
        <v>184707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144296</v>
      </c>
      <c r="D28" s="17"/>
      <c r="E28" s="16"/>
      <c r="F28" s="17"/>
      <c r="G28" s="149">
        <v>0</v>
      </c>
      <c r="H28" s="150">
        <v>0</v>
      </c>
      <c r="I28" s="35">
        <f t="shared" si="0"/>
        <v>144296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>
        <v>40411</v>
      </c>
      <c r="F30" s="17"/>
      <c r="G30" s="149">
        <v>0</v>
      </c>
      <c r="H30" s="150">
        <v>0</v>
      </c>
      <c r="I30" s="37">
        <f t="shared" si="0"/>
        <v>40411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>
        <v>10200</v>
      </c>
      <c r="F33" s="17"/>
      <c r="G33" s="149">
        <v>0</v>
      </c>
      <c r="H33" s="150">
        <v>0</v>
      </c>
      <c r="I33" s="40">
        <f t="shared" si="0"/>
        <v>10200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1329284</v>
      </c>
      <c r="D34" s="44">
        <f t="shared" ref="D34:F34" si="4">+D10+D14+D20+D21+D22+D23+D24+D25</f>
        <v>0</v>
      </c>
      <c r="E34" s="45">
        <f t="shared" si="4"/>
        <v>3070164</v>
      </c>
      <c r="F34" s="46">
        <f t="shared" si="4"/>
        <v>0</v>
      </c>
      <c r="G34" s="74">
        <v>0</v>
      </c>
      <c r="H34" s="75">
        <v>0</v>
      </c>
      <c r="I34" s="43">
        <f t="shared" si="0"/>
        <v>4399448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11909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11909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11909</v>
      </c>
      <c r="D42" s="17"/>
      <c r="E42" s="16"/>
      <c r="F42" s="17"/>
      <c r="G42" s="16"/>
      <c r="H42" s="17"/>
      <c r="I42" s="66">
        <f t="shared" ref="I42:I70" si="7">+C42+E42+G42</f>
        <v>11909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144100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144100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144100</v>
      </c>
      <c r="D45" s="17"/>
      <c r="E45" s="16"/>
      <c r="F45" s="17"/>
      <c r="G45" s="16"/>
      <c r="H45" s="17"/>
      <c r="I45" s="66">
        <f t="shared" si="7"/>
        <v>144100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463079</v>
      </c>
      <c r="D47" s="59">
        <f t="shared" si="10"/>
        <v>221798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463079</v>
      </c>
      <c r="J47" s="59">
        <f t="shared" si="8"/>
        <v>221798</v>
      </c>
    </row>
    <row r="48" spans="1:10">
      <c r="A48" s="1">
        <v>301</v>
      </c>
      <c r="B48" s="15" t="s">
        <v>294</v>
      </c>
      <c r="C48" s="16">
        <v>451079</v>
      </c>
      <c r="D48" s="17">
        <v>221798</v>
      </c>
      <c r="E48" s="16"/>
      <c r="F48" s="17"/>
      <c r="G48" s="16"/>
      <c r="H48" s="17"/>
      <c r="I48" s="66">
        <f t="shared" si="7"/>
        <v>451079</v>
      </c>
      <c r="J48" s="67">
        <f t="shared" si="8"/>
        <v>221798</v>
      </c>
    </row>
    <row r="49" spans="1:10">
      <c r="A49" s="1">
        <v>302</v>
      </c>
      <c r="B49" s="20" t="s">
        <v>295</v>
      </c>
      <c r="C49" s="50">
        <v>12000</v>
      </c>
      <c r="D49" s="51"/>
      <c r="E49" s="50"/>
      <c r="F49" s="51"/>
      <c r="G49" s="50"/>
      <c r="H49" s="51"/>
      <c r="I49" s="68">
        <f t="shared" si="7"/>
        <v>12000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219470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219470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219470</v>
      </c>
      <c r="D51" s="17"/>
      <c r="E51" s="16"/>
      <c r="F51" s="17"/>
      <c r="G51" s="16"/>
      <c r="H51" s="17"/>
      <c r="I51" s="66">
        <f t="shared" si="7"/>
        <v>219470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390734</v>
      </c>
      <c r="D53" s="59">
        <f t="shared" si="12"/>
        <v>1538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390734</v>
      </c>
      <c r="J53" s="59">
        <f t="shared" si="8"/>
        <v>1538</v>
      </c>
    </row>
    <row r="54" spans="1:10">
      <c r="A54" s="1">
        <v>501</v>
      </c>
      <c r="B54" s="15" t="s">
        <v>294</v>
      </c>
      <c r="C54" s="16">
        <v>390734</v>
      </c>
      <c r="D54" s="17">
        <v>1538</v>
      </c>
      <c r="E54" s="16"/>
      <c r="F54" s="17"/>
      <c r="G54" s="16"/>
      <c r="H54" s="17"/>
      <c r="I54" s="66">
        <f t="shared" si="7"/>
        <v>390734</v>
      </c>
      <c r="J54" s="67">
        <f t="shared" si="8"/>
        <v>1538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2977051</v>
      </c>
      <c r="F56" s="60">
        <f t="shared" si="13"/>
        <v>2636681</v>
      </c>
      <c r="G56" s="58">
        <f t="shared" si="13"/>
        <v>0</v>
      </c>
      <c r="H56" s="60">
        <f t="shared" si="13"/>
        <v>0</v>
      </c>
      <c r="I56" s="58">
        <f t="shared" si="7"/>
        <v>2977051</v>
      </c>
      <c r="J56" s="59">
        <f t="shared" si="8"/>
        <v>2636681</v>
      </c>
    </row>
    <row r="57" spans="1:10">
      <c r="A57" s="1">
        <v>601</v>
      </c>
      <c r="B57" s="15" t="s">
        <v>294</v>
      </c>
      <c r="C57" s="16"/>
      <c r="D57" s="17"/>
      <c r="E57" s="16">
        <v>817051</v>
      </c>
      <c r="F57" s="17">
        <v>476681</v>
      </c>
      <c r="G57" s="16"/>
      <c r="H57" s="17"/>
      <c r="I57" s="66">
        <f t="shared" si="7"/>
        <v>817051</v>
      </c>
      <c r="J57" s="67">
        <f t="shared" si="8"/>
        <v>476681</v>
      </c>
    </row>
    <row r="58" spans="1:10">
      <c r="A58" s="1">
        <v>602</v>
      </c>
      <c r="B58" s="20" t="s">
        <v>295</v>
      </c>
      <c r="C58" s="50"/>
      <c r="D58" s="51"/>
      <c r="E58" s="50">
        <v>2160000</v>
      </c>
      <c r="F58" s="51">
        <v>2160000</v>
      </c>
      <c r="G58" s="50"/>
      <c r="H58" s="51"/>
      <c r="I58" s="68">
        <f t="shared" si="7"/>
        <v>2160000</v>
      </c>
      <c r="J58" s="69">
        <f t="shared" si="8"/>
        <v>2160000</v>
      </c>
    </row>
    <row r="59" spans="1:10" ht="31.5">
      <c r="A59" s="1">
        <v>700</v>
      </c>
      <c r="B59" s="57" t="s">
        <v>293</v>
      </c>
      <c r="C59" s="58">
        <f t="shared" ref="C59:H59" si="14">+C60+C61</f>
        <v>52114</v>
      </c>
      <c r="D59" s="59">
        <f t="shared" si="14"/>
        <v>7275</v>
      </c>
      <c r="E59" s="58">
        <f t="shared" si="14"/>
        <v>262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52376</v>
      </c>
      <c r="J59" s="59">
        <f t="shared" si="8"/>
        <v>7275</v>
      </c>
    </row>
    <row r="60" spans="1:10">
      <c r="A60" s="1">
        <v>701</v>
      </c>
      <c r="B60" s="15" t="s">
        <v>294</v>
      </c>
      <c r="C60" s="16">
        <v>52114</v>
      </c>
      <c r="D60" s="17">
        <f>7275</f>
        <v>7275</v>
      </c>
      <c r="E60" s="16">
        <f>262</f>
        <v>262</v>
      </c>
      <c r="F60" s="17"/>
      <c r="G60" s="16"/>
      <c r="H60" s="17"/>
      <c r="I60" s="66">
        <f t="shared" si="7"/>
        <v>52376</v>
      </c>
      <c r="J60" s="67">
        <f t="shared" si="8"/>
        <v>7275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92851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92851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92851</v>
      </c>
      <c r="F63" s="17"/>
      <c r="G63" s="16"/>
      <c r="H63" s="17"/>
      <c r="I63" s="66">
        <f t="shared" si="7"/>
        <v>92851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>
        <v>47878</v>
      </c>
      <c r="D68" s="145"/>
      <c r="E68" s="144"/>
      <c r="F68" s="146"/>
      <c r="G68" s="144"/>
      <c r="H68" s="146"/>
      <c r="I68" s="58">
        <f t="shared" si="7"/>
        <v>47878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1329284</v>
      </c>
      <c r="D70" s="63">
        <f t="shared" si="17"/>
        <v>230611</v>
      </c>
      <c r="E70" s="64">
        <f t="shared" si="17"/>
        <v>3070164</v>
      </c>
      <c r="F70" s="65">
        <f t="shared" si="17"/>
        <v>2636681</v>
      </c>
      <c r="G70" s="64">
        <f t="shared" si="17"/>
        <v>0</v>
      </c>
      <c r="H70" s="65">
        <f t="shared" si="17"/>
        <v>0</v>
      </c>
      <c r="I70" s="62">
        <f t="shared" si="7"/>
        <v>4399448</v>
      </c>
      <c r="J70" s="63">
        <f t="shared" si="8"/>
        <v>2867292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 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DELL2</cp:lastModifiedBy>
  <cp:lastPrinted>2021-11-22T13:02:31Z</cp:lastPrinted>
  <dcterms:created xsi:type="dcterms:W3CDTF">2021-11-19T12:26:58Z</dcterms:created>
  <dcterms:modified xsi:type="dcterms:W3CDTF">2025-02-17T11:55:49Z</dcterms:modified>
</cp:coreProperties>
</file>